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54" i="4"/>
  <c r="G49" s="1"/>
  <c r="F54"/>
  <c r="G42"/>
  <c r="G21"/>
  <c r="G20" s="1"/>
  <c r="G27"/>
  <c r="F21"/>
  <c r="F20" s="1"/>
  <c r="F27"/>
  <c r="F42"/>
  <c r="F49"/>
  <c r="G59"/>
  <c r="G65"/>
  <c r="G75"/>
  <c r="G69" s="1"/>
  <c r="G64" s="1"/>
  <c r="G86"/>
  <c r="G90"/>
  <c r="F59"/>
  <c r="F65"/>
  <c r="F75"/>
  <c r="F69" s="1"/>
  <c r="F86"/>
  <c r="F90"/>
  <c r="F84" s="1"/>
  <c r="F41" l="1"/>
  <c r="F64"/>
  <c r="F94" s="1"/>
  <c r="G41"/>
  <c r="G58" s="1"/>
  <c r="G84"/>
  <c r="G94"/>
  <c r="F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<sst xmlns="http://schemas.openxmlformats.org/spreadsheetml/2006/main" count="251" uniqueCount="215">
  <si>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</si>
  <si>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</si>
  <si>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</si>
  <si>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</si>
  <si>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</si>
  <si>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</si>
  <si>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</si>
  <si>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</si>
  <si>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</si>
  <si>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</si>
  <si>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</si>
  <si>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</si>
  <si>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</si>
  <si>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</si>
  <si>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</si>
  <si>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</si>
  <si>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</si>
  <si>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</si>
  <si>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</si>
  <si>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</si>
  <si>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</si>
  <si>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</si>
  <si>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</si>
  <si>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</si>
  <si>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</si>
  <si>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</si>
  <si>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</si>
  <si>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</si>
  <si>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</si>
  <si>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</si>
  <si>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</si>
  <si>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</si>
  <si>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</si>
  <si>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</si>
  <si>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</si>
  <si>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</si>
  <si>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</si>
  <si>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</si>
  <si>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</si>
  <si>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</si>
  <si>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</si>
  <si>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</si>
  <si>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</si>
  <si>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</si>
  <si>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</si>
  <si>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</si>
  <si>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</si>
  <si>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</si>
  <si>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</si>
  <si>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</si>
  <si>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</si>
  <si>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</si>
  <si>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</si>
  <si>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</si>
  <si>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</si>
  <si>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</si>
  <si>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</si>
  <si>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</si>
  <si>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</si>
  <si>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</si>
  <si>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</si>
  <si>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</si>
  <si>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</si>
  <si>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</si>
  <si>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</si>
  <si>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</si>
  <si>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</si>
  <si>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</si>
  <si>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</si>
  <si>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</si>
  <si>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</si>
  <si>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</si>
  <si>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</si>
  <si>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</si>
  <si>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</si>
  <si>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</si>
  <si>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</si>
  <si>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</si>
  <si>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</si>
  <si>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</si>
  <si>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</si>
  <si>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</si>
  <si>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</si>
  <si>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</si>
  <si>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</si>
  <si>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</si>
  <si>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</si>
  <si>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</si>
  <si>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</si>
  <si>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</si>
  <si>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</si>
  <si>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</si>
  <si>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</si>
  <si>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</si>
  <si>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</si>
  <si>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</si>
  <si>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</si>
  <si>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</si>
  <si>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</si>
  <si>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</si>
  <si>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</si>
  <si>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</si>
  <si>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</si>
  <si>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</si>
  <si>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</si>
  <si>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</si>
  <si>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</si>
  <si>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</si>
  <si>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</si>
  <si>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</si>
  <si>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</si>
  <si>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</si>
  <si>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</si>
  <si>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</si>
  <si>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</si>
  <si>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</si>
  <si>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</si>
  <si>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</si>
  <si>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</si>
  <si>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</si>
  <si>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</si>
  <si>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</si>
  <si>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</si>
  <si>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</si>
  <si>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</si>
  <si>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</si>
  <si>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</si>
  <si>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</si>
  <si>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</si>
  <si>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</si>
  <si>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</si>
  <si>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</si>
  <si>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</si>
  <si>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</si>
  <si>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</si>
  <si>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</si>
  <si>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</si>
  <si>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</si>
  <si>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</si>
  <si>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</si>
  <si>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</si>
  <si>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</si>
  <si>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</si>
  <si>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</si>
  <si>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</si>
  <si>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</si>
  <si>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</si>
  <si>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</si>
  <si>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</si>
  <si>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</si>
  <si>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</si>
  <si>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</si>
  <si>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</si>
  <si>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</si>
  <si>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</si>
  <si>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</si>
  <si>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</si>
  <si>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</si>
  <si>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</si>
  <si>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</si>
  <si>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</si>
  <si>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</si>
  <si>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</si>
  <si>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</si>
  <si>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</si>
  <si>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</si>
  <si>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</si>
  <si>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</si>
  <si>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</si>
  <si>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</si>
  <si>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</si>
  <si>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</si>
  <si>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</si>
  <si>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</si>
  <si>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</si>
  <si>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</si>
  <si>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</si>
  <si>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</si>
  <si>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</si>
  <si>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</si>
  <si>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</si>
  <si>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</si>
  <si>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</si>
  <si>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</si>
  <si>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</si>
  <si>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</si>
  <si>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</si>
  <si>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</si>
  <si>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</si>
  <si>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</si>
  <si>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</si>
  <si>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</si>
  <si>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Panevėžio lopšelis-darželis "Dobilas"</t>
  </si>
  <si>
    <t>PAGAL  2018.03.31 D. DUOMENIS</t>
  </si>
  <si>
    <t>Direktorė</t>
  </si>
  <si>
    <t>Vilma Barauskienė</t>
  </si>
  <si>
    <t>Vyr.buhalterė</t>
  </si>
  <si>
    <t>Neringa Dundulienė</t>
  </si>
  <si>
    <t>2018.05.07 Nr.     197</t>
  </si>
  <si>
    <t>3.1.1.</t>
  </si>
  <si>
    <t>3.1.2.</t>
  </si>
  <si>
    <t>3.2.</t>
  </si>
  <si>
    <t>3.3.</t>
  </si>
  <si>
    <t>3.4.</t>
  </si>
  <si>
    <t>3.4.1.</t>
  </si>
  <si>
    <t>3.4.2.</t>
  </si>
  <si>
    <t>3.5.</t>
  </si>
  <si>
    <t>3.7.</t>
  </si>
  <si>
    <t>3.7.1.</t>
  </si>
  <si>
    <t>3.7.2.</t>
  </si>
  <si>
    <t>3.7.3.</t>
  </si>
  <si>
    <t>3.7.4.</t>
  </si>
  <si>
    <t>3.8.</t>
  </si>
  <si>
    <t>3.8.1.</t>
  </si>
  <si>
    <t>3.8.2.</t>
  </si>
</sst>
</file>

<file path=xl/styles.xml><?xml version="1.0" encoding="utf-8"?>
<styleSheet xmlns="http://schemas.openxmlformats.org/spreadsheetml/2006/main">
  <fonts count="15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zoomScaleSheetLayoutView="100" workbookViewId="0">
      <selection activeCell="E93" sqref="E93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26" t="s">
        <v>94</v>
      </c>
      <c r="F2" s="127"/>
      <c r="G2" s="127"/>
    </row>
    <row r="3" spans="1:7">
      <c r="E3" s="128" t="s">
        <v>113</v>
      </c>
      <c r="F3" s="129"/>
      <c r="G3" s="129"/>
    </row>
    <row r="5" spans="1:7">
      <c r="A5" s="118" t="s">
        <v>93</v>
      </c>
      <c r="B5" s="119"/>
      <c r="C5" s="119"/>
      <c r="D5" s="119"/>
      <c r="E5" s="119"/>
      <c r="F5" s="114"/>
      <c r="G5" s="114"/>
    </row>
    <row r="6" spans="1:7">
      <c r="A6" s="133"/>
      <c r="B6" s="133"/>
      <c r="C6" s="133"/>
      <c r="D6" s="133"/>
      <c r="E6" s="133"/>
      <c r="F6" s="133"/>
      <c r="G6" s="133"/>
    </row>
    <row r="7" spans="1:7">
      <c r="A7" s="130" t="s">
        <v>192</v>
      </c>
      <c r="B7" s="131"/>
      <c r="C7" s="131"/>
      <c r="D7" s="131"/>
      <c r="E7" s="131"/>
      <c r="F7" s="132"/>
      <c r="G7" s="132"/>
    </row>
    <row r="8" spans="1:7">
      <c r="A8" s="100" t="s">
        <v>114</v>
      </c>
      <c r="B8" s="113"/>
      <c r="C8" s="113"/>
      <c r="D8" s="113"/>
      <c r="E8" s="113"/>
      <c r="F8" s="114"/>
      <c r="G8" s="114"/>
    </row>
    <row r="9" spans="1:7" ht="12.75" customHeight="1">
      <c r="A9" s="100" t="s">
        <v>110</v>
      </c>
      <c r="B9" s="113"/>
      <c r="C9" s="113"/>
      <c r="D9" s="113"/>
      <c r="E9" s="113"/>
      <c r="F9" s="114"/>
      <c r="G9" s="114"/>
    </row>
    <row r="10" spans="1:7">
      <c r="A10" s="96" t="s">
        <v>115</v>
      </c>
      <c r="B10" s="116"/>
      <c r="C10" s="116"/>
      <c r="D10" s="116"/>
      <c r="E10" s="116"/>
      <c r="F10" s="117"/>
      <c r="G10" s="117"/>
    </row>
    <row r="11" spans="1:7">
      <c r="A11" s="117"/>
      <c r="B11" s="117"/>
      <c r="C11" s="117"/>
      <c r="D11" s="117"/>
      <c r="E11" s="117"/>
      <c r="F11" s="117"/>
      <c r="G11" s="117"/>
    </row>
    <row r="12" spans="1:7">
      <c r="A12" s="115"/>
      <c r="B12" s="114"/>
      <c r="C12" s="114"/>
      <c r="D12" s="114"/>
      <c r="E12" s="114"/>
    </row>
    <row r="13" spans="1:7">
      <c r="A13" s="118" t="s">
        <v>0</v>
      </c>
      <c r="B13" s="119"/>
      <c r="C13" s="119"/>
      <c r="D13" s="119"/>
      <c r="E13" s="119"/>
      <c r="F13" s="120"/>
      <c r="G13" s="120"/>
    </row>
    <row r="14" spans="1:7">
      <c r="A14" s="118" t="s">
        <v>193</v>
      </c>
      <c r="B14" s="119"/>
      <c r="C14" s="119"/>
      <c r="D14" s="119"/>
      <c r="E14" s="119"/>
      <c r="F14" s="120"/>
      <c r="G14" s="12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21" t="s">
        <v>198</v>
      </c>
      <c r="B16" s="122"/>
      <c r="C16" s="122"/>
      <c r="D16" s="122"/>
      <c r="E16" s="122"/>
      <c r="F16" s="123"/>
      <c r="G16" s="123"/>
    </row>
    <row r="17" spans="1:9">
      <c r="A17" s="100" t="s">
        <v>1</v>
      </c>
      <c r="B17" s="100"/>
      <c r="C17" s="100"/>
      <c r="D17" s="100"/>
      <c r="E17" s="100"/>
      <c r="F17" s="124"/>
      <c r="G17" s="124"/>
    </row>
    <row r="18" spans="1:9" ht="12.75" customHeight="1">
      <c r="A18" s="8"/>
      <c r="B18" s="9"/>
      <c r="C18" s="9"/>
      <c r="D18" s="125" t="s">
        <v>191</v>
      </c>
      <c r="E18" s="125"/>
      <c r="F18" s="125"/>
      <c r="G18" s="125"/>
    </row>
    <row r="19" spans="1:9" ht="67.5" customHeight="1">
      <c r="A19" s="3" t="s">
        <v>2</v>
      </c>
      <c r="B19" s="110" t="s">
        <v>3</v>
      </c>
      <c r="C19" s="111"/>
      <c r="D19" s="112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6">
        <f>SUM(F21,F27,F38,F39)</f>
        <v>160707.16</v>
      </c>
      <c r="G20" s="86">
        <f>SUM(G21,G27,G38,G39)</f>
        <v>161393.30999999997</v>
      </c>
      <c r="I20" s="86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7">
        <f>SUM(F22:F26)</f>
        <v>448.13</v>
      </c>
      <c r="G21" s="87">
        <f>SUM(G22:G26)</f>
        <v>170.32999999999993</v>
      </c>
      <c r="I21" s="87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7"/>
      <c r="G22" s="87"/>
      <c r="I22" s="90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 t="s">
        <v>199</v>
      </c>
      <c r="F23" s="87">
        <v>448.13</v>
      </c>
      <c r="G23" s="87">
        <v>170.32999999999993</v>
      </c>
      <c r="I23" s="90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7"/>
      <c r="G24" s="87"/>
      <c r="I24" s="90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7"/>
      <c r="G25" s="87"/>
      <c r="I25" s="90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7"/>
      <c r="G26" s="87"/>
      <c r="I26" s="90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200</v>
      </c>
      <c r="F27" s="87">
        <f>SUM(F28:F37)</f>
        <v>160259.03</v>
      </c>
      <c r="G27" s="87">
        <f>SUM(G28:G37)</f>
        <v>161222.97999999998</v>
      </c>
      <c r="I27" s="90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30"/>
      <c r="F28" s="87"/>
      <c r="G28" s="87"/>
      <c r="I28" s="90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30"/>
      <c r="F29" s="87">
        <v>147057.03</v>
      </c>
      <c r="G29" s="87">
        <v>147738.99</v>
      </c>
      <c r="I29" s="90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30"/>
      <c r="F30" s="87">
        <v>8552.5599999999977</v>
      </c>
      <c r="G30" s="87">
        <v>8667.3099999999977</v>
      </c>
      <c r="I30" s="90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30"/>
      <c r="F31" s="87"/>
      <c r="G31" s="87"/>
      <c r="I31" s="90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30"/>
      <c r="F32" s="87">
        <v>4649.4399999999996</v>
      </c>
      <c r="G32" s="87">
        <v>4816.6799999999994</v>
      </c>
      <c r="I32" s="90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30"/>
      <c r="F33" s="87"/>
      <c r="G33" s="87"/>
      <c r="I33" s="90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30"/>
      <c r="F34" s="87"/>
      <c r="G34" s="87"/>
      <c r="I34" s="90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30"/>
      <c r="F35" s="87"/>
      <c r="G35" s="87"/>
      <c r="I35" s="90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30"/>
      <c r="F36" s="87"/>
      <c r="G36" s="87"/>
      <c r="I36" s="90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7"/>
      <c r="G37" s="87"/>
      <c r="I37" s="90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7"/>
      <c r="G38" s="87"/>
      <c r="I38" s="90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30"/>
      <c r="F39" s="87"/>
      <c r="G39" s="87"/>
      <c r="I39" s="90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30"/>
      <c r="F40" s="87"/>
      <c r="G40" s="87"/>
      <c r="I40" s="90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6">
        <f>SUM(F42,F48,F49,F56,F57)</f>
        <v>65290.390000000007</v>
      </c>
      <c r="G41" s="86">
        <f>SUM(G42,G48,G49,G56,G57)</f>
        <v>37991.159999999996</v>
      </c>
      <c r="I41" s="91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7">
        <f>SUM(F43:F47)</f>
        <v>1084.67</v>
      </c>
      <c r="G42" s="87">
        <f>SUM(G43:G47)</f>
        <v>1089.0999999999999</v>
      </c>
      <c r="I42" s="90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30"/>
      <c r="F43" s="87"/>
      <c r="G43" s="87"/>
      <c r="I43" s="90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30" t="s">
        <v>201</v>
      </c>
      <c r="F44" s="87">
        <v>1084.67</v>
      </c>
      <c r="G44" s="87">
        <v>1089.0999999999999</v>
      </c>
      <c r="I44" s="90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30"/>
      <c r="F45" s="87"/>
      <c r="G45" s="87"/>
      <c r="I45" s="90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30"/>
      <c r="F46" s="87"/>
      <c r="G46" s="87"/>
      <c r="I46" s="90" t="s">
        <v>150</v>
      </c>
    </row>
    <row r="47" spans="1:9" s="12" customFormat="1" ht="12.75" customHeight="1">
      <c r="A47" s="18" t="s">
        <v>92</v>
      </c>
      <c r="B47" s="32"/>
      <c r="C47" s="101" t="s">
        <v>103</v>
      </c>
      <c r="D47" s="102"/>
      <c r="E47" s="30"/>
      <c r="F47" s="87"/>
      <c r="G47" s="87"/>
      <c r="I47" s="90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202</v>
      </c>
      <c r="F48" s="87">
        <v>737.63</v>
      </c>
      <c r="G48" s="87"/>
      <c r="I48" s="90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203</v>
      </c>
      <c r="F49" s="87">
        <f>SUM(F50:F55)</f>
        <v>61746.86</v>
      </c>
      <c r="G49" s="87">
        <f>SUM(G50:G55)</f>
        <v>34009.839999999997</v>
      </c>
      <c r="I49" s="90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7"/>
      <c r="G50" s="87"/>
      <c r="I50" s="90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30"/>
      <c r="F51" s="87"/>
      <c r="G51" s="87"/>
      <c r="I51" s="90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30"/>
      <c r="F52" s="87"/>
      <c r="G52" s="87"/>
      <c r="I52" s="90" t="s">
        <v>155</v>
      </c>
    </row>
    <row r="53" spans="1:9" s="12" customFormat="1" ht="12.75" customHeight="1">
      <c r="A53" s="18" t="s">
        <v>41</v>
      </c>
      <c r="B53" s="26"/>
      <c r="C53" s="101" t="s">
        <v>89</v>
      </c>
      <c r="D53" s="102"/>
      <c r="E53" s="30" t="s">
        <v>204</v>
      </c>
      <c r="F53" s="87">
        <v>1957.91</v>
      </c>
      <c r="G53" s="87">
        <v>1425.7299999999998</v>
      </c>
      <c r="I53" s="90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30" t="s">
        <v>205</v>
      </c>
      <c r="F54" s="87">
        <f>55991.96+3796.99</f>
        <v>59788.95</v>
      </c>
      <c r="G54" s="87">
        <f>28385.42+4198.69</f>
        <v>32584.109999999997</v>
      </c>
      <c r="I54" s="90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7"/>
      <c r="G55" s="87"/>
      <c r="I55" s="90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30"/>
      <c r="F56" s="87"/>
      <c r="G56" s="87"/>
      <c r="I56" s="90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206</v>
      </c>
      <c r="F57" s="87">
        <v>1721.23</v>
      </c>
      <c r="G57" s="87">
        <v>2892.22</v>
      </c>
      <c r="I57" s="90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7">
        <f>SUM(F20,F40,F41)</f>
        <v>225997.55000000002</v>
      </c>
      <c r="G58" s="87">
        <f>SUM(G20,G40,G41)</f>
        <v>199384.46999999997</v>
      </c>
      <c r="I58" s="90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206</v>
      </c>
      <c r="F59" s="86">
        <f>SUM(F60:F63)</f>
        <v>161894.15999999997</v>
      </c>
      <c r="G59" s="86">
        <f>SUM(G60:G63)</f>
        <v>163724.15</v>
      </c>
      <c r="I59" s="91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7">
        <v>2592.510000000002</v>
      </c>
      <c r="G60" s="87">
        <v>2613.6700000000233</v>
      </c>
      <c r="I60" s="90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30"/>
      <c r="F61" s="87">
        <v>157403.06999999998</v>
      </c>
      <c r="G61" s="87">
        <v>157977.29999999999</v>
      </c>
      <c r="I61" s="90" t="s">
        <v>179</v>
      </c>
    </row>
    <row r="62" spans="1:9" s="12" customFormat="1" ht="12.75" customHeight="1">
      <c r="A62" s="30" t="s">
        <v>36</v>
      </c>
      <c r="B62" s="103" t="s">
        <v>104</v>
      </c>
      <c r="C62" s="104"/>
      <c r="D62" s="105"/>
      <c r="E62" s="30"/>
      <c r="F62" s="87"/>
      <c r="G62" s="87"/>
      <c r="I62" s="90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7">
        <v>1898.5799999999995</v>
      </c>
      <c r="G63" s="87">
        <v>3133.1799999999994</v>
      </c>
      <c r="I63" s="90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 t="s">
        <v>207</v>
      </c>
      <c r="F64" s="86">
        <f>SUM(F65,F69)</f>
        <v>58855.440000000017</v>
      </c>
      <c r="G64" s="86">
        <f>SUM(G65,G69)</f>
        <v>30782.460000000006</v>
      </c>
      <c r="I64" s="91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7">
        <f>SUM(F66:F68)</f>
        <v>0</v>
      </c>
      <c r="G65" s="87">
        <f>SUM(G66:G68)</f>
        <v>0</v>
      </c>
      <c r="I65" s="90"/>
    </row>
    <row r="66" spans="1:9" s="12" customFormat="1">
      <c r="A66" s="23" t="s">
        <v>10</v>
      </c>
      <c r="B66" s="39"/>
      <c r="C66" s="43" t="s">
        <v>98</v>
      </c>
      <c r="D66" s="49"/>
      <c r="E66" s="30"/>
      <c r="F66" s="87"/>
      <c r="G66" s="87"/>
      <c r="I66" s="90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7"/>
      <c r="G67" s="87"/>
      <c r="I67" s="90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7"/>
      <c r="G68" s="87"/>
      <c r="I68" s="90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7">
        <f>SUM(F70:F75,F78:F83)</f>
        <v>58855.440000000017</v>
      </c>
      <c r="G69" s="87">
        <f>SUM(G70:G75,G78:G83)</f>
        <v>30782.460000000006</v>
      </c>
      <c r="I69" s="90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7"/>
      <c r="G70" s="87"/>
      <c r="I70" s="90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4"/>
      <c r="F71" s="87"/>
      <c r="G71" s="87"/>
      <c r="I71" s="90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4"/>
      <c r="F72" s="87"/>
      <c r="G72" s="87"/>
      <c r="I72" s="90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4"/>
      <c r="F73" s="87"/>
      <c r="G73" s="87"/>
      <c r="I73" s="90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5"/>
      <c r="F74" s="87"/>
      <c r="G74" s="87"/>
      <c r="I74" s="90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7">
        <f>SUM(F76,F77)</f>
        <v>0</v>
      </c>
      <c r="G75" s="87">
        <f>SUM(G76,G77)</f>
        <v>0</v>
      </c>
      <c r="I75" s="90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4"/>
      <c r="F76" s="87"/>
      <c r="G76" s="87"/>
      <c r="I76" s="90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7"/>
      <c r="G77" s="87"/>
      <c r="I77" s="90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7"/>
      <c r="G78" s="87"/>
      <c r="I78" s="90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4"/>
      <c r="F79" s="87"/>
      <c r="G79" s="87"/>
      <c r="I79" s="90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30" t="s">
        <v>208</v>
      </c>
      <c r="F80" s="87">
        <v>6361.4</v>
      </c>
      <c r="G80" s="87">
        <v>4615.38</v>
      </c>
      <c r="I80" s="90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30" t="s">
        <v>209</v>
      </c>
      <c r="F81" s="87">
        <v>26479.950000000004</v>
      </c>
      <c r="G81" s="87"/>
      <c r="I81" s="90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30" t="s">
        <v>210</v>
      </c>
      <c r="F82" s="87">
        <v>25278.650000000005</v>
      </c>
      <c r="G82" s="87">
        <v>25278.650000000005</v>
      </c>
      <c r="I82" s="90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2" t="s">
        <v>211</v>
      </c>
      <c r="F83" s="87">
        <v>735.44</v>
      </c>
      <c r="G83" s="87">
        <v>888.43</v>
      </c>
      <c r="I83" s="90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6">
        <f>SUM(F85,F86,F89,F90)</f>
        <v>5247.9500000000262</v>
      </c>
      <c r="G84" s="86">
        <f>SUM(G85,G86,G89,G90)</f>
        <v>4877.8600000001679</v>
      </c>
      <c r="I84" s="91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7"/>
      <c r="G85" s="87"/>
      <c r="I85" s="90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7">
        <f>SUM(F87,F88)</f>
        <v>0</v>
      </c>
      <c r="G86" s="87">
        <f>SUM(G87,G88)</f>
        <v>0</v>
      </c>
      <c r="I86" s="90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7"/>
      <c r="G87" s="87"/>
      <c r="I87" s="90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7"/>
      <c r="G88" s="87"/>
      <c r="I88" s="90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7"/>
      <c r="G89" s="87"/>
      <c r="I89" s="90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 t="s">
        <v>212</v>
      </c>
      <c r="F90" s="87">
        <f>SUM(F91,F92)</f>
        <v>5247.9500000000262</v>
      </c>
      <c r="G90" s="87">
        <f>SUM(G91,G92)</f>
        <v>4877.8600000001679</v>
      </c>
      <c r="I90" s="90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30" t="s">
        <v>213</v>
      </c>
      <c r="F91" s="87">
        <v>370.09000000002561</v>
      </c>
      <c r="G91" s="87">
        <v>-84.569999999832362</v>
      </c>
      <c r="I91" s="90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 t="s">
        <v>214</v>
      </c>
      <c r="F92" s="87">
        <v>4877.8600000000006</v>
      </c>
      <c r="G92" s="87">
        <v>4962.43</v>
      </c>
      <c r="I92" s="90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6"/>
      <c r="G93" s="86"/>
      <c r="I93" s="91"/>
    </row>
    <row r="94" spans="1:9" s="12" customFormat="1" ht="25.5" customHeight="1">
      <c r="A94" s="1"/>
      <c r="B94" s="106" t="s">
        <v>121</v>
      </c>
      <c r="C94" s="107"/>
      <c r="D94" s="102"/>
      <c r="E94" s="30"/>
      <c r="F94" s="88">
        <f>SUM(F59,F64,F84,F93)</f>
        <v>225997.55</v>
      </c>
      <c r="G94" s="88">
        <f>SUM(G59,G64,G84,G93)</f>
        <v>199384.47000000015</v>
      </c>
      <c r="I94" s="92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09" t="s">
        <v>194</v>
      </c>
      <c r="B96" s="109"/>
      <c r="C96" s="109"/>
      <c r="D96" s="109"/>
      <c r="E96" s="93"/>
      <c r="F96" s="99" t="s">
        <v>195</v>
      </c>
      <c r="G96" s="99"/>
    </row>
    <row r="97" spans="1:8" s="12" customFormat="1" ht="12.75" customHeight="1">
      <c r="A97" s="108" t="s">
        <v>185</v>
      </c>
      <c r="B97" s="108"/>
      <c r="C97" s="108"/>
      <c r="D97" s="108"/>
      <c r="E97" s="42" t="s">
        <v>186</v>
      </c>
      <c r="F97" s="100" t="s">
        <v>112</v>
      </c>
      <c r="G97" s="100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98" t="s">
        <v>196</v>
      </c>
      <c r="B99" s="98"/>
      <c r="C99" s="98"/>
      <c r="D99" s="98"/>
      <c r="E99" s="94"/>
      <c r="F99" s="95" t="s">
        <v>197</v>
      </c>
      <c r="G99" s="95"/>
    </row>
    <row r="100" spans="1:8" s="12" customFormat="1" ht="12.75" customHeight="1">
      <c r="A100" s="97" t="s">
        <v>187</v>
      </c>
      <c r="B100" s="97"/>
      <c r="C100" s="97"/>
      <c r="D100" s="97"/>
      <c r="E100" s="61" t="s">
        <v>186</v>
      </c>
      <c r="F100" s="96" t="s">
        <v>112</v>
      </c>
      <c r="G100" s="96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9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2018-05-07T14:25:57Z</cp:lastPrinted>
  <dcterms:created xsi:type="dcterms:W3CDTF">2009-07-20T14:30:53Z</dcterms:created>
  <dcterms:modified xsi:type="dcterms:W3CDTF">2018-05-10T07:54:21Z</dcterms:modified>
</cp:coreProperties>
</file>